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1145" windowHeight="6090" tabRatio="599" activeTab="0"/>
  </bookViews>
  <sheets>
    <sheet name="HUD Worksheet" sheetId="1" r:id="rId1"/>
  </sheets>
  <definedNames>
    <definedName name="_xlnm.Print_Area" localSheetId="0">'HUD Worksheet'!$A$1:$H$57</definedName>
    <definedName name="Z_8E23C9C7_90B1_4A04_9A39_6409FBE5F7A5_.wvu.PrintArea" localSheetId="0" hidden="1">'HUD Worksheet'!$A$1:$H$57</definedName>
  </definedNames>
  <calcPr fullCalcOnLoad="1" fullPrecision="0"/>
</workbook>
</file>

<file path=xl/comments1.xml><?xml version="1.0" encoding="utf-8"?>
<comments xmlns="http://schemas.openxmlformats.org/spreadsheetml/2006/main">
  <authors>
    <author>Cheryl Orr</author>
  </authors>
  <commentList>
    <comment ref="D3" authorId="0">
      <text>
        <r>
          <rPr>
            <b/>
            <sz val="9"/>
            <rFont val="Tahoma"/>
            <family val="2"/>
          </rPr>
          <t>Update with current budget year.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<sst xmlns="http://schemas.openxmlformats.org/spreadsheetml/2006/main" count="52" uniqueCount="48">
  <si>
    <t xml:space="preserve"> </t>
  </si>
  <si>
    <t>Projected Usage:</t>
  </si>
  <si>
    <t>Roofs</t>
  </si>
  <si>
    <t>Appliances</t>
  </si>
  <si>
    <t>Yearly Totals</t>
  </si>
  <si>
    <t>Yearly Average</t>
  </si>
  <si>
    <t>Projected Balances:</t>
  </si>
  <si>
    <t>Required Balance (above)</t>
  </si>
  <si>
    <t>Current Annual Provision</t>
  </si>
  <si>
    <t>Projected Usage</t>
  </si>
  <si>
    <t>Projected Ending Balance</t>
  </si>
  <si>
    <t>Summary:</t>
  </si>
  <si>
    <t>Fifth year ending balance over (under) required amount</t>
  </si>
  <si>
    <t>PUPM</t>
  </si>
  <si>
    <t>New Projected Ending Balance</t>
  </si>
  <si>
    <t>Current Monthly Deposit</t>
  </si>
  <si>
    <t>Required New Monthly Deposit</t>
  </si>
  <si>
    <t xml:space="preserve">Average Monthly Provision Needed to Cover Shortage </t>
  </si>
  <si>
    <t>Exterior Painting</t>
  </si>
  <si>
    <t xml:space="preserve">Beginning Balance: </t>
  </si>
  <si>
    <t xml:space="preserve">New Montly Deposit = </t>
  </si>
  <si>
    <t>Exterior Siding</t>
  </si>
  <si>
    <t>Exterior Lighting</t>
  </si>
  <si>
    <t>New Annual Deposit =</t>
  </si>
  <si>
    <t>Common Area Carpeting</t>
  </si>
  <si>
    <t>Asphalt</t>
  </si>
  <si>
    <t>Lock System</t>
  </si>
  <si>
    <t>Fire Safety Equip</t>
  </si>
  <si>
    <t>Windows/Screens</t>
  </si>
  <si>
    <t>Siding/Stucco Repair</t>
  </si>
  <si>
    <t>Concrete Curbing/Walks</t>
  </si>
  <si>
    <t>Elevator Upgrade</t>
  </si>
  <si>
    <t>Signage</t>
  </si>
  <si>
    <t>Project:</t>
  </si>
  <si>
    <t>HAP Contract #:</t>
  </si>
  <si>
    <t>as of:</t>
  </si>
  <si>
    <t>Required Balance (1000/unit x  # of units)</t>
  </si>
  <si>
    <t>Social Room Renovation/Expansion</t>
  </si>
  <si>
    <t>Carpets</t>
  </si>
  <si>
    <t>Vinyl</t>
  </si>
  <si>
    <t>Lighting fixtures</t>
  </si>
  <si>
    <t>A/C condensing units (Heat Pumps)</t>
  </si>
  <si>
    <t>Number of units</t>
  </si>
  <si>
    <t>Estimated COST PER ITEM</t>
  </si>
  <si>
    <t>Methodology (#/yr)</t>
  </si>
  <si>
    <t xml:space="preserve">    Ranges</t>
  </si>
  <si>
    <t xml:space="preserve">    Refrigerators</t>
  </si>
  <si>
    <t xml:space="preserve">    Water Heaters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</si>
</sst>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0###;\-#,##0.00###"/>
    <numFmt numFmtId="166" formatCode="_(* #,##0.0_);_(* \(#,##0.0\);_(* &quot;-&quot;??_);_(@_)"/>
    <numFmt numFmtId="167" formatCode="_(* #,##0_);_(* \(#,##0\);_(* &quot;-&quot;??_);_(@_)"/>
    <numFmt numFmtId="168" formatCode="[$-409]dddd\,\ mmmm\ dd\,\ yyyy"/>
  </numFmts>
  <fonts count="45">
    <font>
      <sz val="10"/>
      <name val="Tahoma"/>
      <family val="0"/>
    </font>
    <font>
      <u val="single"/>
      <sz val="12"/>
      <name val="Arial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F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wrapText="1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0" fontId="1" fillId="0" borderId="0" xfId="0" applyFont="1" applyAlignment="1">
      <alignment wrapText="1"/>
    </xf>
    <xf numFmtId="43" fontId="0" fillId="0" borderId="11" xfId="0" applyNumberFormat="1" applyBorder="1" applyAlignment="1">
      <alignment/>
    </xf>
    <xf numFmtId="0" fontId="0" fillId="0" borderId="0" xfId="0" applyAlignment="1">
      <alignment horizontal="right" wrapText="1"/>
    </xf>
    <xf numFmtId="4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1" fontId="0" fillId="33" borderId="13" xfId="42" applyNumberFormat="1" applyFont="1" applyFill="1" applyBorder="1" applyAlignment="1">
      <alignment/>
    </xf>
    <xf numFmtId="14" fontId="0" fillId="33" borderId="14" xfId="0" applyNumberFormat="1" applyFill="1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41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6" xfId="0" applyNumberForma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right" wrapText="1"/>
    </xf>
    <xf numFmtId="3" fontId="0" fillId="33" borderId="15" xfId="0" applyNumberFormat="1" applyFill="1" applyBorder="1" applyAlignment="1">
      <alignment/>
    </xf>
    <xf numFmtId="0" fontId="4" fillId="0" borderId="16" xfId="0" applyFont="1" applyBorder="1" applyAlignment="1">
      <alignment horizontal="right" wrapText="1"/>
    </xf>
    <xf numFmtId="0" fontId="0" fillId="34" borderId="16" xfId="0" applyFill="1" applyBorder="1" applyAlignment="1">
      <alignment horizontal="right"/>
    </xf>
    <xf numFmtId="41" fontId="0" fillId="34" borderId="16" xfId="0" applyNumberFormat="1" applyFill="1" applyBorder="1" applyAlignment="1">
      <alignment/>
    </xf>
    <xf numFmtId="0" fontId="0" fillId="35" borderId="16" xfId="0" applyFill="1" applyBorder="1" applyAlignment="1">
      <alignment wrapText="1"/>
    </xf>
    <xf numFmtId="41" fontId="0" fillId="33" borderId="16" xfId="0" applyNumberFormat="1" applyFill="1" applyBorder="1" applyAlignment="1">
      <alignment/>
    </xf>
    <xf numFmtId="0" fontId="44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1" customWidth="1"/>
    <col min="2" max="2" width="11.8515625" style="0" customWidth="1"/>
    <col min="3" max="3" width="13.28125" style="15" customWidth="1"/>
    <col min="4" max="8" width="10.7109375" style="0" customWidth="1"/>
    <col min="9" max="9" width="18.421875" style="0" customWidth="1"/>
  </cols>
  <sheetData>
    <row r="1" spans="1:8" ht="12.75">
      <c r="A1" s="12" t="s">
        <v>33</v>
      </c>
      <c r="B1" s="14"/>
      <c r="C1" s="2" t="s">
        <v>34</v>
      </c>
      <c r="D1" s="14"/>
      <c r="E1" s="14"/>
      <c r="F1" s="31"/>
      <c r="G1" s="31"/>
      <c r="H1" s="31"/>
    </row>
    <row r="2" spans="1:8" ht="12.75">
      <c r="A2" s="8" t="s">
        <v>42</v>
      </c>
      <c r="B2" s="33"/>
      <c r="C2" s="2"/>
      <c r="D2" s="14"/>
      <c r="E2" s="14"/>
      <c r="F2" s="14"/>
      <c r="G2" s="14"/>
      <c r="H2" s="14"/>
    </row>
    <row r="3" spans="1:9" ht="27.75" customHeight="1">
      <c r="A3" s="26" t="s">
        <v>1</v>
      </c>
      <c r="B3" s="32" t="s">
        <v>44</v>
      </c>
      <c r="C3" s="34" t="s">
        <v>43</v>
      </c>
      <c r="D3" s="39">
        <v>2012</v>
      </c>
      <c r="E3" s="39">
        <v>2013</v>
      </c>
      <c r="F3" s="39">
        <v>2014</v>
      </c>
      <c r="G3" s="39">
        <v>2015</v>
      </c>
      <c r="H3" s="39">
        <v>2016</v>
      </c>
      <c r="I3" s="30"/>
    </row>
    <row r="4" spans="1:8" ht="12.75">
      <c r="A4" s="18" t="s">
        <v>2</v>
      </c>
      <c r="B4" s="27"/>
      <c r="C4" s="27"/>
      <c r="D4" s="19"/>
      <c r="E4" s="20"/>
      <c r="F4" s="20"/>
      <c r="G4" s="20"/>
      <c r="H4" s="20"/>
    </row>
    <row r="5" spans="1:8" ht="12.75">
      <c r="A5" s="21" t="s">
        <v>25</v>
      </c>
      <c r="B5" s="28"/>
      <c r="C5" s="28"/>
      <c r="D5" s="24"/>
      <c r="E5" s="24"/>
      <c r="F5" s="24"/>
      <c r="G5" s="24"/>
      <c r="H5" s="24"/>
    </row>
    <row r="6" spans="1:8" ht="12.75">
      <c r="A6" s="21" t="s">
        <v>18</v>
      </c>
      <c r="B6" s="28"/>
      <c r="C6" s="28"/>
      <c r="D6" s="24"/>
      <c r="E6" s="24"/>
      <c r="F6" s="24"/>
      <c r="G6" s="24"/>
      <c r="H6" s="24"/>
    </row>
    <row r="7" spans="1:8" ht="12.75">
      <c r="A7" s="21" t="s">
        <v>37</v>
      </c>
      <c r="B7" s="28"/>
      <c r="C7" s="28"/>
      <c r="D7" s="24"/>
      <c r="E7" s="24"/>
      <c r="F7" s="24"/>
      <c r="G7" s="24"/>
      <c r="H7" s="24"/>
    </row>
    <row r="8" spans="1:8" ht="12.75">
      <c r="A8" s="21" t="s">
        <v>22</v>
      </c>
      <c r="B8" s="28"/>
      <c r="C8" s="28"/>
      <c r="D8" s="24"/>
      <c r="E8" s="24"/>
      <c r="F8" s="24"/>
      <c r="G8" s="24"/>
      <c r="H8" s="24"/>
    </row>
    <row r="9" spans="1:8" ht="12.75">
      <c r="A9" s="21" t="s">
        <v>38</v>
      </c>
      <c r="B9" s="28"/>
      <c r="C9" s="28"/>
      <c r="D9" s="24"/>
      <c r="E9" s="24"/>
      <c r="F9" s="24"/>
      <c r="G9" s="24"/>
      <c r="H9" s="24"/>
    </row>
    <row r="10" spans="1:8" ht="12.75">
      <c r="A10" s="21" t="s">
        <v>39</v>
      </c>
      <c r="B10" s="28"/>
      <c r="C10" s="28"/>
      <c r="D10" s="24"/>
      <c r="E10" s="24"/>
      <c r="F10" s="24"/>
      <c r="G10" s="24"/>
      <c r="H10" s="24"/>
    </row>
    <row r="11" spans="1:8" ht="12.75">
      <c r="A11" s="21" t="s">
        <v>24</v>
      </c>
      <c r="B11" s="28"/>
      <c r="C11" s="28"/>
      <c r="D11" s="24"/>
      <c r="E11" s="24"/>
      <c r="F11" s="24"/>
      <c r="G11" s="24"/>
      <c r="H11" s="24"/>
    </row>
    <row r="12" spans="1:8" ht="12.75">
      <c r="A12" s="21" t="s">
        <v>21</v>
      </c>
      <c r="B12" s="28"/>
      <c r="C12" s="28"/>
      <c r="D12" s="24"/>
      <c r="E12" s="24"/>
      <c r="F12" s="24"/>
      <c r="G12" s="24"/>
      <c r="H12" s="24"/>
    </row>
    <row r="13" spans="1:8" ht="12.75">
      <c r="A13" s="21" t="s">
        <v>40</v>
      </c>
      <c r="B13" s="28"/>
      <c r="C13" s="28"/>
      <c r="D13" s="24"/>
      <c r="E13" s="24"/>
      <c r="F13" s="24"/>
      <c r="G13" s="24"/>
      <c r="H13" s="24"/>
    </row>
    <row r="14" spans="1:8" ht="12.75">
      <c r="A14" s="21" t="s">
        <v>26</v>
      </c>
      <c r="B14" s="28"/>
      <c r="C14" s="28"/>
      <c r="D14" s="24"/>
      <c r="E14" s="24"/>
      <c r="F14" s="24"/>
      <c r="G14" s="24"/>
      <c r="H14" s="24"/>
    </row>
    <row r="15" spans="1:8" ht="12.75">
      <c r="A15" s="21" t="s">
        <v>27</v>
      </c>
      <c r="B15" s="28"/>
      <c r="C15" s="28"/>
      <c r="D15" s="24"/>
      <c r="E15" s="24"/>
      <c r="F15" s="24"/>
      <c r="G15" s="24"/>
      <c r="H15" s="24"/>
    </row>
    <row r="16" spans="1:8" ht="12.75">
      <c r="A16" s="21" t="s">
        <v>41</v>
      </c>
      <c r="B16" s="28"/>
      <c r="C16" s="28"/>
      <c r="D16" s="24"/>
      <c r="E16" s="24"/>
      <c r="F16" s="24"/>
      <c r="G16" s="24"/>
      <c r="H16" s="24"/>
    </row>
    <row r="17" spans="1:8" ht="12.75">
      <c r="A17" s="37" t="s">
        <v>3</v>
      </c>
      <c r="B17" s="35"/>
      <c r="C17" s="35"/>
      <c r="D17" s="36"/>
      <c r="E17" s="36"/>
      <c r="F17" s="36"/>
      <c r="G17" s="36"/>
      <c r="H17" s="36"/>
    </row>
    <row r="18" spans="1:8" ht="12.75">
      <c r="A18" s="21" t="s">
        <v>45</v>
      </c>
      <c r="B18" s="28"/>
      <c r="C18" s="28"/>
      <c r="D18" s="24"/>
      <c r="E18" s="24"/>
      <c r="F18" s="24"/>
      <c r="G18" s="24"/>
      <c r="H18" s="24"/>
    </row>
    <row r="19" spans="1:8" ht="12.75">
      <c r="A19" s="21" t="s">
        <v>46</v>
      </c>
      <c r="B19" s="28"/>
      <c r="C19" s="28"/>
      <c r="D19" s="24"/>
      <c r="E19" s="24"/>
      <c r="F19" s="24"/>
      <c r="G19" s="24"/>
      <c r="H19" s="24"/>
    </row>
    <row r="20" spans="1:8" ht="12.75">
      <c r="A20" s="21" t="s">
        <v>47</v>
      </c>
      <c r="B20" s="28"/>
      <c r="C20" s="28"/>
      <c r="D20" s="24"/>
      <c r="E20" s="24"/>
      <c r="F20" s="24"/>
      <c r="G20" s="24"/>
      <c r="H20" s="24"/>
    </row>
    <row r="21" spans="1:8" ht="12.75">
      <c r="A21" s="21" t="s">
        <v>28</v>
      </c>
      <c r="B21" s="29"/>
      <c r="C21" s="29"/>
      <c r="D21" s="25"/>
      <c r="E21" s="25"/>
      <c r="F21" s="25"/>
      <c r="G21" s="25"/>
      <c r="H21" s="25"/>
    </row>
    <row r="22" spans="1:8" ht="12.75">
      <c r="A22" s="21" t="s">
        <v>29</v>
      </c>
      <c r="B22" s="28"/>
      <c r="C22" s="28"/>
      <c r="D22" s="24"/>
      <c r="E22" s="24"/>
      <c r="F22" s="24"/>
      <c r="G22" s="24"/>
      <c r="H22" s="24"/>
    </row>
    <row r="23" spans="1:8" ht="12.75">
      <c r="A23" s="21" t="s">
        <v>30</v>
      </c>
      <c r="B23" s="28"/>
      <c r="C23" s="28"/>
      <c r="D23" s="24"/>
      <c r="E23" s="24"/>
      <c r="F23" s="24"/>
      <c r="G23" s="24"/>
      <c r="H23" s="24"/>
    </row>
    <row r="24" spans="1:8" ht="12.75">
      <c r="A24" s="21" t="s">
        <v>31</v>
      </c>
      <c r="B24" s="28"/>
      <c r="C24" s="28" t="s">
        <v>0</v>
      </c>
      <c r="D24" s="24"/>
      <c r="E24" s="24"/>
      <c r="F24" s="24"/>
      <c r="G24" s="24"/>
      <c r="H24" s="24"/>
    </row>
    <row r="25" spans="1:8" ht="12.75">
      <c r="A25" s="21" t="s">
        <v>32</v>
      </c>
      <c r="B25" s="28"/>
      <c r="C25" s="28"/>
      <c r="D25" s="24"/>
      <c r="E25" s="24"/>
      <c r="F25" s="24"/>
      <c r="G25" s="24"/>
      <c r="H25" s="24"/>
    </row>
    <row r="26" spans="1:8" ht="12.75">
      <c r="A26" s="21"/>
      <c r="B26" s="22"/>
      <c r="C26" s="23"/>
      <c r="D26" s="24"/>
      <c r="E26" s="24"/>
      <c r="F26" s="24"/>
      <c r="G26" s="24"/>
      <c r="H26" s="24"/>
    </row>
    <row r="27" spans="1:8" ht="12.75">
      <c r="A27" s="21"/>
      <c r="B27" s="22"/>
      <c r="C27" s="23"/>
      <c r="D27" s="24"/>
      <c r="E27" s="24"/>
      <c r="F27" s="24"/>
      <c r="G27" s="24"/>
      <c r="H27" s="24"/>
    </row>
    <row r="28" spans="1:8" ht="12.75">
      <c r="A28" s="21"/>
      <c r="B28" s="22"/>
      <c r="C28" s="23"/>
      <c r="D28" s="24"/>
      <c r="E28" s="24"/>
      <c r="F28" s="24"/>
      <c r="G28" s="24"/>
      <c r="H28" s="24"/>
    </row>
    <row r="29" spans="4:8" ht="12.75">
      <c r="D29" s="4"/>
      <c r="E29" s="4"/>
      <c r="F29" s="4"/>
      <c r="G29" s="4"/>
      <c r="H29" s="4"/>
    </row>
    <row r="30" spans="2:8" ht="13.5" thickBot="1">
      <c r="B30" t="s">
        <v>4</v>
      </c>
      <c r="D30" s="5">
        <f>SUM(D4:D29)</f>
        <v>0</v>
      </c>
      <c r="E30" s="5">
        <f>SUM(E4:E29)</f>
        <v>0</v>
      </c>
      <c r="F30" s="5">
        <f>SUM(F4:F29)</f>
        <v>0</v>
      </c>
      <c r="G30" s="5">
        <f>SUM(G4:G29)</f>
        <v>0</v>
      </c>
      <c r="H30" s="5">
        <f>SUM(H4:H29)</f>
        <v>0</v>
      </c>
    </row>
    <row r="31" ht="13.5" thickTop="1"/>
    <row r="32" spans="2:8" ht="13.5" thickBot="1">
      <c r="B32" t="s">
        <v>5</v>
      </c>
      <c r="H32" s="5">
        <f>SUM(D30:H30)/5</f>
        <v>0</v>
      </c>
    </row>
    <row r="33" ht="13.5" thickTop="1"/>
    <row r="34" spans="2:8" ht="13.5" thickBot="1">
      <c r="B34" t="s">
        <v>36</v>
      </c>
      <c r="H34" s="5">
        <f>1000*B2</f>
        <v>0</v>
      </c>
    </row>
    <row r="35" ht="15.75" thickTop="1">
      <c r="A35" s="6" t="s">
        <v>6</v>
      </c>
    </row>
    <row r="37" spans="1:8" ht="12.75">
      <c r="A37" s="1" t="s">
        <v>7</v>
      </c>
      <c r="D37" s="4">
        <f>$H$34</f>
        <v>0</v>
      </c>
      <c r="E37" s="4">
        <f>$H$34</f>
        <v>0</v>
      </c>
      <c r="F37" s="4">
        <f>$H$34</f>
        <v>0</v>
      </c>
      <c r="G37" s="4">
        <f>$H$34</f>
        <v>0</v>
      </c>
      <c r="H37" s="4">
        <f>$H$34</f>
        <v>0</v>
      </c>
    </row>
    <row r="38" spans="1:8" ht="12.75">
      <c r="A38" s="1" t="s">
        <v>19</v>
      </c>
      <c r="B38" s="13" t="s">
        <v>35</v>
      </c>
      <c r="C38" s="17" t="s">
        <v>0</v>
      </c>
      <c r="D38" s="16">
        <v>0</v>
      </c>
      <c r="E38" s="4">
        <f>D41</f>
        <v>0</v>
      </c>
      <c r="F38" s="4">
        <f>E41</f>
        <v>0</v>
      </c>
      <c r="G38" s="4">
        <f>F41</f>
        <v>0</v>
      </c>
      <c r="H38" s="4">
        <f>G41</f>
        <v>0</v>
      </c>
    </row>
    <row r="39" spans="1:8" ht="12.75">
      <c r="A39" s="1" t="s">
        <v>8</v>
      </c>
      <c r="D39" s="38"/>
      <c r="E39" s="4">
        <f>$D$39</f>
        <v>0</v>
      </c>
      <c r="F39" s="4">
        <f>$D$39</f>
        <v>0</v>
      </c>
      <c r="G39" s="4">
        <f>$D$39</f>
        <v>0</v>
      </c>
      <c r="H39" s="4">
        <f>$D$39</f>
        <v>0</v>
      </c>
    </row>
    <row r="40" spans="1:8" ht="12.75">
      <c r="A40" s="1" t="s">
        <v>9</v>
      </c>
      <c r="D40" s="4">
        <f>-D30</f>
        <v>0</v>
      </c>
      <c r="E40" s="4">
        <f>-E30</f>
        <v>0</v>
      </c>
      <c r="F40" s="4">
        <f>-F30</f>
        <v>0</v>
      </c>
      <c r="G40" s="4">
        <f>-G30</f>
        <v>0</v>
      </c>
      <c r="H40" s="4">
        <f>-H30</f>
        <v>0</v>
      </c>
    </row>
    <row r="41" spans="1:8" ht="12.75">
      <c r="A41" s="1" t="s">
        <v>10</v>
      </c>
      <c r="D41" s="4">
        <f>SUM(D38:D40)</f>
        <v>0</v>
      </c>
      <c r="E41" s="4">
        <f>SUM(E38:E40)</f>
        <v>0</v>
      </c>
      <c r="F41" s="4">
        <f>SUM(F38:F40)</f>
        <v>0</v>
      </c>
      <c r="G41" s="4">
        <f>SUM(G38:G40)</f>
        <v>0</v>
      </c>
      <c r="H41" s="4">
        <f>SUM(H38:H40)</f>
        <v>0</v>
      </c>
    </row>
    <row r="42" spans="4:8" ht="12.75">
      <c r="D42" s="4"/>
      <c r="E42" s="4"/>
      <c r="F42" s="4"/>
      <c r="G42" s="4"/>
      <c r="H42" s="4"/>
    </row>
    <row r="43" spans="4:8" ht="15" customHeight="1">
      <c r="D43" s="4" t="e">
        <f>IF($H$50&gt;=0,-$H$50*12*$B$2,-$H$50*12*$B$2)</f>
        <v>#DIV/0!</v>
      </c>
      <c r="E43" s="4" t="e">
        <f>IF($H$50&gt;=0,-$H$50*12*$B$2,-$H$50*12*$B$2)</f>
        <v>#DIV/0!</v>
      </c>
      <c r="F43" s="4" t="e">
        <f>IF($H$50&gt;=0,-$H$50*12*$B$2,-$H$50*12*$B$2)</f>
        <v>#DIV/0!</v>
      </c>
      <c r="G43" s="4" t="e">
        <f>IF($H$50&gt;=0,-$H$50*12*$B$2,-$H$50*12*$B$2)</f>
        <v>#DIV/0!</v>
      </c>
      <c r="H43" s="4" t="e">
        <f>IF($H$50&gt;=0,-$H$50*12*$B$2,-$H$50*12*$B$2)</f>
        <v>#DIV/0!</v>
      </c>
    </row>
    <row r="44" spans="1:8" ht="12.75">
      <c r="A44" s="1" t="s">
        <v>14</v>
      </c>
      <c r="D44" s="4" t="e">
        <f>D41+D43</f>
        <v>#DIV/0!</v>
      </c>
      <c r="E44" s="4" t="e">
        <f>D44+E43+E39+E40</f>
        <v>#DIV/0!</v>
      </c>
      <c r="F44" s="4" t="e">
        <f>E44+F43+F39+F40</f>
        <v>#DIV/0!</v>
      </c>
      <c r="G44" s="4" t="e">
        <f>F44+G43+G39+G40</f>
        <v>#DIV/0!</v>
      </c>
      <c r="H44" s="4" t="e">
        <f>G44+H43+H39+H40</f>
        <v>#DIV/0!</v>
      </c>
    </row>
    <row r="45" spans="4:8" ht="5.25" customHeight="1">
      <c r="D45" s="4"/>
      <c r="E45" s="4"/>
      <c r="F45" s="4"/>
      <c r="G45" s="4"/>
      <c r="H45" s="4"/>
    </row>
    <row r="46" ht="15">
      <c r="A46" s="3" t="s">
        <v>11</v>
      </c>
    </row>
    <row r="47" spans="1:8" ht="26.25" thickBot="1">
      <c r="A47" s="1" t="s">
        <v>12</v>
      </c>
      <c r="H47" s="5">
        <f>H41-H34</f>
        <v>0</v>
      </c>
    </row>
    <row r="48" ht="5.25" customHeight="1" thickTop="1">
      <c r="H48" s="9"/>
    </row>
    <row r="49" ht="5.25" customHeight="1">
      <c r="A49" s="1" t="s">
        <v>0</v>
      </c>
    </row>
    <row r="50" spans="1:8" ht="26.25" thickBot="1">
      <c r="A50" s="1" t="s">
        <v>17</v>
      </c>
      <c r="H50" s="7" t="e">
        <f>H47/12/B2/5</f>
        <v>#DIV/0!</v>
      </c>
    </row>
    <row r="51" ht="4.5" customHeight="1" thickTop="1">
      <c r="H51" s="10"/>
    </row>
    <row r="52" ht="12.75">
      <c r="A52" s="1" t="s">
        <v>15</v>
      </c>
    </row>
    <row r="53" spans="1:8" ht="13.5" thickBot="1">
      <c r="A53" s="1" t="s">
        <v>16</v>
      </c>
      <c r="D53" t="s">
        <v>0</v>
      </c>
      <c r="G53" t="s">
        <v>13</v>
      </c>
      <c r="H53" s="7" t="e">
        <f>D39/12/B2</f>
        <v>#DIV/0!</v>
      </c>
    </row>
    <row r="54" ht="4.5" customHeight="1" thickBot="1" thickTop="1">
      <c r="H54" s="7"/>
    </row>
    <row r="55" spans="1:8" ht="14.25" thickBot="1" thickTop="1">
      <c r="A55" s="1" t="s">
        <v>20</v>
      </c>
      <c r="G55" t="s">
        <v>13</v>
      </c>
      <c r="H55" s="7" t="e">
        <f>(D39+D43)/12/B2</f>
        <v>#DIV/0!</v>
      </c>
    </row>
    <row r="56" ht="4.5" customHeight="1" thickBot="1" thickTop="1"/>
    <row r="57" spans="1:8" ht="14.25" thickBot="1" thickTop="1">
      <c r="A57" s="1" t="s">
        <v>23</v>
      </c>
      <c r="H57" s="11" t="e">
        <f>H55*B2*12</f>
        <v>#DIV/0!</v>
      </c>
    </row>
    <row r="58" ht="13.5" thickTop="1"/>
  </sheetData>
  <sheetProtection/>
  <printOptions/>
  <pageMargins left="0.42" right="0.37" top="0.55" bottom="0.25" header="0.74" footer="0.5"/>
  <pageSetup fitToHeight="1" fitToWidth="1" horizontalDpi="600" verticalDpi="600" orientation="portrait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 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Stiles</dc:creator>
  <cp:keywords/>
  <dc:description/>
  <cp:lastModifiedBy>Tim Stiles</cp:lastModifiedBy>
  <cp:lastPrinted>2006-12-13T16:13:12Z</cp:lastPrinted>
  <dcterms:created xsi:type="dcterms:W3CDTF">2002-03-13T18:42:29Z</dcterms:created>
  <dcterms:modified xsi:type="dcterms:W3CDTF">2014-02-25T21:08:41Z</dcterms:modified>
  <cp:category/>
  <cp:version/>
  <cp:contentType/>
  <cp:contentStatus/>
</cp:coreProperties>
</file>